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14190" windowHeight="8475" activeTab="0"/>
  </bookViews>
  <sheets>
    <sheet name="Лист3" sheetId="1" r:id="rId1"/>
  </sheets>
  <externalReferences>
    <externalReference r:id="rId4"/>
  </externalReferences>
  <definedNames>
    <definedName name="_15">#REF!</definedName>
    <definedName name="_xlnm.Print_Area" localSheetId="0">'Лист3'!$B$1:$P$62</definedName>
  </definedNames>
  <calcPr fullCalcOnLoad="1"/>
</workbook>
</file>

<file path=xl/sharedStrings.xml><?xml version="1.0" encoding="utf-8"?>
<sst xmlns="http://schemas.openxmlformats.org/spreadsheetml/2006/main" count="358" uniqueCount="140">
  <si>
    <t>Возмещение части процентной ставки по долгосрочным, среднесрочным и краткосрочным кредитам, взятым МФХ</t>
  </si>
  <si>
    <t xml:space="preserve">Лимит </t>
  </si>
  <si>
    <t>Гранты на развитие семейных животноводческих ферм</t>
  </si>
  <si>
    <t>Компенсация части затрат на уплату страховой премии , начисленной по договору с/х страхования в области раст-ва</t>
  </si>
  <si>
    <t>Грантовая поддержка местных инициатив граждан, проживающих в сельской местности, в т.ч. на развитие сельского туризма</t>
  </si>
  <si>
    <t>Возмещение части затрат по приобретению сельскохозяйственной техники, оборудования, племживотных</t>
  </si>
  <si>
    <t>Субсидии на улучшение жилищных условий граждан, прож в сельской местности, в т.ч. молодых семей и молодых спец-тов</t>
  </si>
  <si>
    <t>Вед</t>
  </si>
  <si>
    <t>Возмещение части процентной ставки по инвестиционным кредитам на строит-во и реконстр. объектов мясного скот-ва</t>
  </si>
  <si>
    <t>Поддержка потребительской кооперации</t>
  </si>
  <si>
    <t>Наименование показателя</t>
  </si>
  <si>
    <t>Коды ведомственной классификации</t>
  </si>
  <si>
    <t>РЗ</t>
  </si>
  <si>
    <t>ПР</t>
  </si>
  <si>
    <t>ЦСР</t>
  </si>
  <si>
    <t>ВР</t>
  </si>
  <si>
    <t>ДК</t>
  </si>
  <si>
    <t>Читинская область</t>
  </si>
  <si>
    <t>Агинский Бурятский автономный округ</t>
  </si>
  <si>
    <t>04</t>
  </si>
  <si>
    <t>03</t>
  </si>
  <si>
    <t>10</t>
  </si>
  <si>
    <t>05</t>
  </si>
  <si>
    <t>066</t>
  </si>
  <si>
    <t>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</si>
  <si>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 xml:space="preserve">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</t>
  </si>
  <si>
    <t>Гранты на поддержку начинающих фермеров</t>
  </si>
  <si>
    <t>Оказание несвязанной поддержки в области растениеводства</t>
  </si>
  <si>
    <t>Возмещение части затрат на уплату страховой премии, начисленной по договору сельскохозяйственного страхования в области животноводства</t>
  </si>
  <si>
    <t>Поддержка элитного семеноводства</t>
  </si>
  <si>
    <t>Субсидирование мероприятий на племенное дело</t>
  </si>
  <si>
    <t xml:space="preserve">04 </t>
  </si>
  <si>
    <t>Субсидирование мероприятий на искусственное осеменение сельскохозяйственных животных</t>
  </si>
  <si>
    <t>Поддержка племенного крупного рогатого скота мясного направления</t>
  </si>
  <si>
    <t>Субсидии на поддержку производства и реализации  тонкорунной и полутонкорунной шерсти</t>
  </si>
  <si>
    <t>521</t>
  </si>
  <si>
    <t>% исполнения</t>
  </si>
  <si>
    <t>Субсидии на содержание товарного маточного поголовья КРС мясных пород и их помесей</t>
  </si>
  <si>
    <t>0550107402</t>
  </si>
  <si>
    <t>Субсидии на предотвращение выбытия из сельскохозяйственного оборота земель с/х назначения за счет проведения агролесомелиоративных, фитомелиоративных и культуртехнических мероприятий</t>
  </si>
  <si>
    <t>05Б0207021</t>
  </si>
  <si>
    <t>05Б0207022</t>
  </si>
  <si>
    <t>Поддержка  племенного животноводства</t>
  </si>
  <si>
    <t>Поддержка племенного крупного рогатого скота молочного направления</t>
  </si>
  <si>
    <t>Государственная поддержка сельского хозяйства</t>
  </si>
  <si>
    <t>Возмещение части процентной ставки по инвестиционным кредитам (займам) на строительство и реконструкцию объектов для молочного скотоводства</t>
  </si>
  <si>
    <t>0590107417</t>
  </si>
  <si>
    <t>0570407012</t>
  </si>
  <si>
    <t>Возмещение части затрат по приобретению сельскохозяйственной техники, оборудования</t>
  </si>
  <si>
    <t xml:space="preserve">Поддержка производства продукции растениеводства на низкопродуктивных пашнях </t>
  </si>
  <si>
    <t>05103R5430</t>
  </si>
  <si>
    <t>811</t>
  </si>
  <si>
    <t>05105R5430</t>
  </si>
  <si>
    <t>05106R5410</t>
  </si>
  <si>
    <t>Субсидии на возмещение части затрат по наращиванию маточного поголовья овец и коз</t>
  </si>
  <si>
    <t>05203R5430</t>
  </si>
  <si>
    <t xml:space="preserve">Субсидии на возмещение части затрат по наращиванию маточного поголовья северных оленей, маралов </t>
  </si>
  <si>
    <t>05204R5430</t>
  </si>
  <si>
    <t>05206R5430</t>
  </si>
  <si>
    <t>05209R5430</t>
  </si>
  <si>
    <t>Проведение противоэпизоотических мероприятий</t>
  </si>
  <si>
    <t>0521107405</t>
  </si>
  <si>
    <t>611</t>
  </si>
  <si>
    <t>05401R5430</t>
  </si>
  <si>
    <t>812</t>
  </si>
  <si>
    <t>05402R5430</t>
  </si>
  <si>
    <t>05403R5430</t>
  </si>
  <si>
    <t>05405R5430</t>
  </si>
  <si>
    <t>Организация и проведение прочих мероприятий  по развитию АПК</t>
  </si>
  <si>
    <t>Подведение итогов трудового соперничества</t>
  </si>
  <si>
    <t>0570407260</t>
  </si>
  <si>
    <t>Организация и проведение мероприятий по отлову и содержанию безнадзорных животных</t>
  </si>
  <si>
    <t>0570500000</t>
  </si>
  <si>
    <t>Субсидии на повышение продуктивности в молочном скотоводстве</t>
  </si>
  <si>
    <t>05901R5420</t>
  </si>
  <si>
    <t>05Б01R5430</t>
  </si>
  <si>
    <t>Субсидии на проведение Сибирско-Дальневосточной выставки племенных овец и коз</t>
  </si>
  <si>
    <t>05Б0207023</t>
  </si>
  <si>
    <t>05Б02R5430</t>
  </si>
  <si>
    <t>05Б03R5430</t>
  </si>
  <si>
    <t>05Б04R5430</t>
  </si>
  <si>
    <t>631</t>
  </si>
  <si>
    <t>Субсидии на содержание коров молочного направления</t>
  </si>
  <si>
    <t>0590107418</t>
  </si>
  <si>
    <t>05104R5440</t>
  </si>
  <si>
    <t>05207R5440</t>
  </si>
  <si>
    <t>05902R5440</t>
  </si>
  <si>
    <t>612</t>
  </si>
  <si>
    <t>05303R5430</t>
  </si>
  <si>
    <t>0510407440</t>
  </si>
  <si>
    <t>0510607510</t>
  </si>
  <si>
    <t>Оказание несвязанной поддержки в области растениеводства в целях выполнения показателей результативности</t>
  </si>
  <si>
    <t>0520707440</t>
  </si>
  <si>
    <t>0521607408</t>
  </si>
  <si>
    <t>0530407440</t>
  </si>
  <si>
    <t>0540307430</t>
  </si>
  <si>
    <t>05602R5680</t>
  </si>
  <si>
    <t>Субсидии на повышение продуктивности в молочном скотоводстве в целях выполнения показателей результативности</t>
  </si>
  <si>
    <t>0590107420</t>
  </si>
  <si>
    <t>2010377670</t>
  </si>
  <si>
    <t>Реализация мероприятий по устойчивому развитию сельских территорий в целях их благоустройства</t>
  </si>
  <si>
    <t>20103R5670</t>
  </si>
  <si>
    <t>20101R5670</t>
  </si>
  <si>
    <t>0521507404</t>
  </si>
  <si>
    <t>0590207440</t>
  </si>
  <si>
    <t>Субсидия на финансовое обеспечение затрат, связанных с участием в презентации продукции предприятий пищевой и перерабатывающей промышленности</t>
  </si>
  <si>
    <t>0570407262</t>
  </si>
  <si>
    <t>Комплексные меры по улучшению наркологической ситуации в Забайкальском крае (2014-2020 годы)</t>
  </si>
  <si>
    <t>09</t>
  </si>
  <si>
    <t>2320103212</t>
  </si>
  <si>
    <t>244</t>
  </si>
  <si>
    <t>Субсидия на реализованное и (или) отгруженное на собственную переработку молоко, заготовленное у владельцев ЛПХ</t>
  </si>
  <si>
    <t>Резервный фонд Правительства Забайкальского края</t>
  </si>
  <si>
    <t>14</t>
  </si>
  <si>
    <t>8800000704</t>
  </si>
  <si>
    <t>Возмещение части затрат на капитальный восстановительный ремонт тракторов</t>
  </si>
  <si>
    <t>0550107406</t>
  </si>
  <si>
    <t>Субсидии на возмещение части затрат на развитие мелиоративных систем и отдельно расположенных гидротехнических сооружений негосударственной собственности</t>
  </si>
  <si>
    <t>05601R5680</t>
  </si>
  <si>
    <t>0521407407</t>
  </si>
  <si>
    <t>Субсидия на произведенное яйцо и мясо птицы</t>
  </si>
  <si>
    <t>Финансирование мероприятий по кадровому обеспечению АПК</t>
  </si>
  <si>
    <t>!</t>
  </si>
  <si>
    <t>05104R4330</t>
  </si>
  <si>
    <t>05902R4330</t>
  </si>
  <si>
    <t>05207R4330</t>
  </si>
  <si>
    <t>0864</t>
  </si>
  <si>
    <t>Остаток ЛБА на 01.01.2019</t>
  </si>
  <si>
    <t>0863</t>
  </si>
  <si>
    <t>05304R4330</t>
  </si>
  <si>
    <t>Справка по финансированию мероприятий из краевого бюджета на 01.02.2019 год</t>
  </si>
  <si>
    <t>Факт на 01.02.2019</t>
  </si>
  <si>
    <t>Субсидия на произведенное и реализованное мясо свиней</t>
  </si>
  <si>
    <t>0521407409</t>
  </si>
  <si>
    <t>0590107424</t>
  </si>
  <si>
    <t>Субсидии на приобретение молодняка КРС молочного направления продуктивности</t>
  </si>
  <si>
    <t>Субсидии на возмещение части затрат на приобретение племенных животных</t>
  </si>
  <si>
    <t>05Б0207025</t>
  </si>
  <si>
    <t>Строительство и ремонт объектов для захоронения и утилизации биологических отходов, оснащение государственных ветеринарных учреждений установками для утилизации биологических отходов-крематорами</t>
  </si>
  <si>
    <t>0820217263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</si>
</sst>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_(* #,##0.00_);_(* \(#,##0.00\);_(* &quot;-&quot;??_);_(@_)"/>
    <numFmt numFmtId="167" formatCode="0.0"/>
    <numFmt numFmtId="168" formatCode="0.0000000"/>
    <numFmt numFmtId="169" formatCode="0.000000"/>
    <numFmt numFmtId="170" formatCode="0.00000"/>
    <numFmt numFmtId="171" formatCode="0.0000"/>
    <numFmt numFmtId="172" formatCode="#,##0.00_ ;\-#,##0.00\ "/>
    <numFmt numFmtId="173" formatCode="_-* #,##0.000_р_._-;\-* #,##0.000_р_._-;_-* &quot;-&quot;???_р_._-;_-@_-"/>
    <numFmt numFmtId="174" formatCode="_-* #,##0.0_р_._-;\-* #,##0.0_р_._-;_-* &quot;-&quot;??_р_._-;_-@_-"/>
    <numFmt numFmtId="175" formatCode="_-* #,##0.000_р_._-;\-* #,##0.000_р_._-;_-* &quot;-&quot;??_р_._-;_-@_-"/>
    <numFmt numFmtId="176" formatCode="_-* #,##0.0000_р_._-;\-* #,##0.0000_р_._-;_-* &quot;-&quot;??_р_._-;_-@_-"/>
  </numFmts>
  <fonts count="42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8">
    <xf numFmtId="0" fontId="0" fillId="0" borderId="0" xfId="0" applyAlignment="1">
      <alignment/>
    </xf>
    <xf numFmtId="43" fontId="4" fillId="32" borderId="10" xfId="59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 vertical="center" wrapText="1"/>
    </xf>
    <xf numFmtId="43" fontId="3" fillId="32" borderId="10" xfId="59" applyFont="1" applyFill="1" applyBorder="1" applyAlignment="1">
      <alignment horizontal="center" vertical="top"/>
    </xf>
    <xf numFmtId="43" fontId="3" fillId="32" borderId="11" xfId="59" applyFont="1" applyFill="1" applyBorder="1" applyAlignment="1">
      <alignment horizontal="center" vertical="top"/>
    </xf>
    <xf numFmtId="43" fontId="3" fillId="32" borderId="0" xfId="0" applyNumberFormat="1" applyFont="1" applyFill="1" applyAlignment="1">
      <alignment/>
    </xf>
    <xf numFmtId="0" fontId="3" fillId="32" borderId="0" xfId="0" applyFont="1" applyFill="1" applyAlignment="1">
      <alignment/>
    </xf>
    <xf numFmtId="0" fontId="3" fillId="32" borderId="10" xfId="0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center" vertical="top" wrapText="1"/>
    </xf>
    <xf numFmtId="49" fontId="3" fillId="32" borderId="11" xfId="52" applyNumberFormat="1" applyFont="1" applyFill="1" applyBorder="1" applyAlignment="1">
      <alignment horizontal="center" vertical="top" wrapText="1"/>
      <protection/>
    </xf>
    <xf numFmtId="0" fontId="3" fillId="32" borderId="11" xfId="0" applyFont="1" applyFill="1" applyBorder="1" applyAlignment="1">
      <alignment horizontal="center" vertical="top" wrapText="1"/>
    </xf>
    <xf numFmtId="167" fontId="3" fillId="32" borderId="10" xfId="0" applyNumberFormat="1" applyFont="1" applyFill="1" applyBorder="1" applyAlignment="1">
      <alignment horizontal="center" vertical="top" wrapText="1"/>
    </xf>
    <xf numFmtId="0" fontId="3" fillId="32" borderId="10" xfId="59" applyNumberFormat="1" applyFont="1" applyFill="1" applyBorder="1" applyAlignment="1">
      <alignment vertical="top" wrapText="1"/>
    </xf>
    <xf numFmtId="0" fontId="5" fillId="32" borderId="11" xfId="59" applyNumberFormat="1" applyFont="1" applyFill="1" applyBorder="1" applyAlignment="1">
      <alignment horizontal="left" vertical="top" wrapText="1"/>
    </xf>
    <xf numFmtId="167" fontId="4" fillId="32" borderId="10" xfId="0" applyNumberFormat="1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49" fontId="6" fillId="32" borderId="11" xfId="0" applyNumberFormat="1" applyFont="1" applyFill="1" applyBorder="1" applyAlignment="1">
      <alignment vertical="top" wrapText="1"/>
    </xf>
    <xf numFmtId="43" fontId="3" fillId="32" borderId="12" xfId="59" applyFont="1" applyFill="1" applyBorder="1" applyAlignment="1">
      <alignment horizontal="center" vertical="top"/>
    </xf>
    <xf numFmtId="172" fontId="3" fillId="32" borderId="11" xfId="59" applyNumberFormat="1" applyFont="1" applyFill="1" applyBorder="1" applyAlignment="1">
      <alignment horizontal="center" vertical="top"/>
    </xf>
    <xf numFmtId="0" fontId="3" fillId="32" borderId="11" xfId="0" applyFont="1" applyFill="1" applyBorder="1" applyAlignment="1">
      <alignment horizontal="justify" vertical="top" wrapText="1"/>
    </xf>
    <xf numFmtId="43" fontId="3" fillId="32" borderId="11" xfId="59" applyFont="1" applyFill="1" applyBorder="1" applyAlignment="1">
      <alignment horizontal="center" vertical="top" wrapText="1"/>
    </xf>
    <xf numFmtId="172" fontId="3" fillId="32" borderId="11" xfId="59" applyNumberFormat="1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horizontal="left" vertical="top" wrapText="1"/>
    </xf>
    <xf numFmtId="0" fontId="3" fillId="32" borderId="11" xfId="52" applyFont="1" applyFill="1" applyBorder="1" applyAlignment="1">
      <alignment vertical="top" wrapText="1"/>
      <protection/>
    </xf>
    <xf numFmtId="49" fontId="3" fillId="32" borderId="13" xfId="0" applyNumberFormat="1" applyFont="1" applyFill="1" applyBorder="1" applyAlignment="1">
      <alignment horizontal="center" vertical="top" wrapText="1"/>
    </xf>
    <xf numFmtId="0" fontId="3" fillId="32" borderId="14" xfId="0" applyFont="1" applyFill="1" applyBorder="1" applyAlignment="1">
      <alignment horizontal="justify" vertical="top" wrapText="1"/>
    </xf>
    <xf numFmtId="0" fontId="3" fillId="32" borderId="11" xfId="0" applyNumberFormat="1" applyFont="1" applyFill="1" applyBorder="1" applyAlignment="1">
      <alignment vertical="top" wrapText="1"/>
    </xf>
    <xf numFmtId="0" fontId="3" fillId="32" borderId="10" xfId="0" applyNumberFormat="1" applyFont="1" applyFill="1" applyBorder="1" applyAlignment="1">
      <alignment vertical="top" wrapText="1"/>
    </xf>
    <xf numFmtId="49" fontId="3" fillId="32" borderId="10" xfId="0" applyNumberFormat="1" applyFont="1" applyFill="1" applyBorder="1" applyAlignment="1">
      <alignment horizontal="center" vertical="top" wrapText="1"/>
    </xf>
    <xf numFmtId="49" fontId="3" fillId="32" borderId="10" xfId="52" applyNumberFormat="1" applyFont="1" applyFill="1" applyBorder="1" applyAlignment="1">
      <alignment horizontal="center" vertical="top" wrapText="1"/>
      <protection/>
    </xf>
    <xf numFmtId="49" fontId="3" fillId="32" borderId="14" xfId="0" applyNumberFormat="1" applyFont="1" applyFill="1" applyBorder="1" applyAlignment="1">
      <alignment horizontal="center" vertical="top" wrapText="1"/>
    </xf>
    <xf numFmtId="49" fontId="3" fillId="32" borderId="14" xfId="52" applyNumberFormat="1" applyFont="1" applyFill="1" applyBorder="1" applyAlignment="1">
      <alignment horizontal="center" vertical="top" wrapText="1"/>
      <protection/>
    </xf>
    <xf numFmtId="0" fontId="3" fillId="32" borderId="0" xfId="59" applyNumberFormat="1" applyFont="1" applyFill="1" applyBorder="1" applyAlignment="1">
      <alignment vertical="top" wrapText="1"/>
    </xf>
    <xf numFmtId="0" fontId="3" fillId="32" borderId="11" xfId="59" applyNumberFormat="1" applyFont="1" applyFill="1" applyBorder="1" applyAlignment="1">
      <alignment vertical="top" wrapText="1"/>
    </xf>
    <xf numFmtId="43" fontId="3" fillId="32" borderId="12" xfId="59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vertical="top" wrapText="1"/>
    </xf>
    <xf numFmtId="49" fontId="3" fillId="32" borderId="11" xfId="0" applyNumberFormat="1" applyFont="1" applyFill="1" applyBorder="1" applyAlignment="1">
      <alignment vertical="top" wrapText="1"/>
    </xf>
    <xf numFmtId="43" fontId="3" fillId="32" borderId="13" xfId="59" applyFont="1" applyFill="1" applyBorder="1" applyAlignment="1">
      <alignment horizontal="center" vertical="top"/>
    </xf>
    <xf numFmtId="172" fontId="3" fillId="32" borderId="13" xfId="59" applyNumberFormat="1" applyFont="1" applyFill="1" applyBorder="1" applyAlignment="1">
      <alignment horizontal="center" vertical="top"/>
    </xf>
    <xf numFmtId="0" fontId="3" fillId="32" borderId="10" xfId="0" applyFont="1" applyFill="1" applyBorder="1" applyAlignment="1">
      <alignment horizontal="justify" vertical="top" wrapText="1"/>
    </xf>
    <xf numFmtId="0" fontId="3" fillId="32" borderId="10" xfId="0" applyFont="1" applyFill="1" applyBorder="1" applyAlignment="1">
      <alignment horizontal="center" vertical="top" wrapText="1"/>
    </xf>
    <xf numFmtId="0" fontId="3" fillId="32" borderId="14" xfId="59" applyNumberFormat="1" applyFont="1" applyFill="1" applyBorder="1" applyAlignment="1">
      <alignment vertical="top" wrapText="1"/>
    </xf>
    <xf numFmtId="0" fontId="3" fillId="32" borderId="0" xfId="0" applyNumberFormat="1" applyFont="1" applyFill="1" applyBorder="1" applyAlignment="1">
      <alignment vertical="top" wrapText="1"/>
    </xf>
    <xf numFmtId="0" fontId="3" fillId="32" borderId="11" xfId="0" applyFont="1" applyFill="1" applyBorder="1" applyAlignment="1">
      <alignment vertical="top"/>
    </xf>
    <xf numFmtId="0" fontId="3" fillId="32" borderId="11" xfId="0" applyFont="1" applyFill="1" applyBorder="1" applyAlignment="1">
      <alignment/>
    </xf>
    <xf numFmtId="165" fontId="3" fillId="32" borderId="0" xfId="0" applyNumberFormat="1" applyFont="1" applyFill="1" applyBorder="1" applyAlignment="1">
      <alignment horizontal="center" vertical="center"/>
    </xf>
    <xf numFmtId="0" fontId="3" fillId="32" borderId="0" xfId="0" applyFont="1" applyFill="1" applyBorder="1" applyAlignment="1">
      <alignment/>
    </xf>
    <xf numFmtId="0" fontId="7" fillId="32" borderId="0" xfId="0" applyFont="1" applyFill="1" applyAlignment="1">
      <alignment/>
    </xf>
    <xf numFmtId="0" fontId="7" fillId="32" borderId="11" xfId="0" applyFont="1" applyFill="1" applyBorder="1" applyAlignment="1">
      <alignment/>
    </xf>
    <xf numFmtId="43" fontId="7" fillId="32" borderId="11" xfId="0" applyNumberFormat="1" applyFont="1" applyFill="1" applyBorder="1" applyAlignment="1">
      <alignment/>
    </xf>
    <xf numFmtId="165" fontId="7" fillId="32" borderId="11" xfId="0" applyNumberFormat="1" applyFont="1" applyFill="1" applyBorder="1" applyAlignment="1">
      <alignment horizontal="center" vertical="center"/>
    </xf>
    <xf numFmtId="2" fontId="3" fillId="32" borderId="10" xfId="0" applyNumberFormat="1" applyFont="1" applyFill="1" applyBorder="1" applyAlignment="1">
      <alignment horizontal="center" vertical="top" wrapText="1"/>
    </xf>
    <xf numFmtId="167" fontId="3" fillId="32" borderId="11" xfId="0" applyNumberFormat="1" applyFont="1" applyFill="1" applyBorder="1" applyAlignment="1">
      <alignment horizontal="center" vertical="top" wrapText="1"/>
    </xf>
    <xf numFmtId="0" fontId="3" fillId="32" borderId="12" xfId="0" applyFont="1" applyFill="1" applyBorder="1" applyAlignment="1">
      <alignment horizontal="center" vertical="center" wrapText="1"/>
    </xf>
    <xf numFmtId="172" fontId="3" fillId="32" borderId="0" xfId="0" applyNumberFormat="1" applyFont="1" applyFill="1" applyAlignment="1">
      <alignment/>
    </xf>
    <xf numFmtId="172" fontId="3" fillId="32" borderId="10" xfId="59" applyNumberFormat="1" applyFont="1" applyFill="1" applyBorder="1" applyAlignment="1">
      <alignment horizontal="center" vertical="top"/>
    </xf>
    <xf numFmtId="43" fontId="3" fillId="32" borderId="11" xfId="59" applyFont="1" applyFill="1" applyBorder="1" applyAlignment="1">
      <alignment vertical="top" wrapText="1"/>
    </xf>
    <xf numFmtId="165" fontId="3" fillId="32" borderId="11" xfId="0" applyNumberFormat="1" applyFont="1" applyFill="1" applyBorder="1" applyAlignment="1">
      <alignment vertical="top" wrapText="1"/>
    </xf>
    <xf numFmtId="172" fontId="3" fillId="32" borderId="11" xfId="59" applyNumberFormat="1" applyFont="1" applyFill="1" applyBorder="1" applyAlignment="1">
      <alignment vertical="top" wrapText="1"/>
    </xf>
    <xf numFmtId="0" fontId="4" fillId="32" borderId="0" xfId="0" applyFont="1" applyFill="1" applyBorder="1" applyAlignment="1">
      <alignment horizont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8, 9, 10 (1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&#1087;&#1088;&#1072;&#1074;&#1082;&#1072;%20&#1087;&#1086;%20&#1092;&#1080;&#1085;&#1072;&#1085;&#1089;&#1080;&#1088;&#1086;&#1074;&#1072;&#1085;&#1080;&#1102;%20&#1060;&#1041;%20&#1085;&#1072;%2001.02.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7">
          <cell r="M7">
            <v>528724300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view="pageBreakPreview" zoomScaleSheetLayoutView="100" zoomScalePageLayoutView="0" workbookViewId="0" topLeftCell="B1">
      <selection activeCell="H7" sqref="H7"/>
    </sheetView>
  </sheetViews>
  <sheetFormatPr defaultColWidth="9.00390625" defaultRowHeight="12.75"/>
  <cols>
    <col min="1" max="1" width="29.375" style="9" hidden="1" customWidth="1"/>
    <col min="2" max="2" width="51.00390625" style="9" customWidth="1"/>
    <col min="3" max="3" width="5.375" style="9" customWidth="1"/>
    <col min="4" max="4" width="4.875" style="9" customWidth="1"/>
    <col min="5" max="5" width="4.00390625" style="9" customWidth="1"/>
    <col min="6" max="6" width="10.75390625" style="9" customWidth="1"/>
    <col min="7" max="7" width="4.625" style="9" customWidth="1"/>
    <col min="8" max="8" width="6.625" style="9" customWidth="1"/>
    <col min="9" max="9" width="15.625" style="9" customWidth="1"/>
    <col min="10" max="10" width="11.75390625" style="9" hidden="1" customWidth="1"/>
    <col min="11" max="11" width="10.375" style="9" hidden="1" customWidth="1"/>
    <col min="12" max="12" width="11.75390625" style="9" hidden="1" customWidth="1"/>
    <col min="13" max="13" width="0.37109375" style="9" hidden="1" customWidth="1"/>
    <col min="14" max="14" width="17.25390625" style="9" customWidth="1"/>
    <col min="15" max="15" width="15.875" style="9" customWidth="1"/>
    <col min="16" max="16" width="11.25390625" style="9" customWidth="1"/>
    <col min="17" max="17" width="16.00390625" style="9" customWidth="1"/>
    <col min="18" max="16384" width="9.125" style="9" customWidth="1"/>
  </cols>
  <sheetData>
    <row r="1" spans="2:16" ht="14.25" customHeight="1">
      <c r="B1" s="62" t="s">
        <v>130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2:16" ht="10.5" customHeight="1">
      <c r="B2" s="63" t="s">
        <v>10</v>
      </c>
      <c r="C2" s="65" t="s">
        <v>11</v>
      </c>
      <c r="D2" s="66"/>
      <c r="E2" s="66"/>
      <c r="F2" s="66"/>
      <c r="G2" s="66"/>
      <c r="H2" s="67"/>
      <c r="I2" s="63" t="s">
        <v>1</v>
      </c>
      <c r="J2" s="2"/>
      <c r="K2" s="2"/>
      <c r="L2" s="3"/>
      <c r="M2" s="4"/>
      <c r="N2" s="63" t="s">
        <v>131</v>
      </c>
      <c r="O2" s="63" t="s">
        <v>127</v>
      </c>
      <c r="P2" s="63" t="s">
        <v>36</v>
      </c>
    </row>
    <row r="3" spans="2:16" ht="12.75" customHeight="1">
      <c r="B3" s="64"/>
      <c r="C3" s="5" t="s">
        <v>7</v>
      </c>
      <c r="D3" s="5" t="s">
        <v>12</v>
      </c>
      <c r="E3" s="5" t="s">
        <v>13</v>
      </c>
      <c r="F3" s="5" t="s">
        <v>14</v>
      </c>
      <c r="G3" s="5" t="s">
        <v>15</v>
      </c>
      <c r="H3" s="5" t="s">
        <v>16</v>
      </c>
      <c r="I3" s="64"/>
      <c r="J3" s="5"/>
      <c r="K3" s="5"/>
      <c r="L3" s="5" t="s">
        <v>17</v>
      </c>
      <c r="M3" s="56" t="s">
        <v>18</v>
      </c>
      <c r="N3" s="64"/>
      <c r="O3" s="64"/>
      <c r="P3" s="64"/>
    </row>
    <row r="4" spans="2:16" ht="17.25" customHeight="1">
      <c r="B4" s="16" t="s">
        <v>44</v>
      </c>
      <c r="C4" s="13"/>
      <c r="D4" s="13"/>
      <c r="E4" s="13"/>
      <c r="F4" s="13"/>
      <c r="G4" s="13"/>
      <c r="H4" s="13"/>
      <c r="I4" s="1">
        <f>SUM(I5:I62)</f>
        <v>506600302</v>
      </c>
      <c r="J4" s="1">
        <f>SUM(J5:J60)</f>
        <v>1700908.552</v>
      </c>
      <c r="K4" s="1">
        <f>SUM(K5:K60)</f>
        <v>1700908.552</v>
      </c>
      <c r="L4" s="1">
        <f>SUM(L5:L60)</f>
        <v>1700908.552</v>
      </c>
      <c r="M4" s="1">
        <f>SUM(M5:M60)</f>
        <v>5400908.552</v>
      </c>
      <c r="N4" s="1">
        <f>SUM(N5:N62)</f>
        <v>79200</v>
      </c>
      <c r="O4" s="1">
        <f>SUM(O5:O62)</f>
        <v>506521102</v>
      </c>
      <c r="P4" s="17">
        <f>N4/I4*100</f>
        <v>0.015633626685046864</v>
      </c>
    </row>
    <row r="5" spans="1:16" ht="24.75" customHeight="1">
      <c r="A5" s="9" t="s">
        <v>5</v>
      </c>
      <c r="B5" s="18" t="s">
        <v>49</v>
      </c>
      <c r="C5" s="11" t="s">
        <v>23</v>
      </c>
      <c r="D5" s="12" t="s">
        <v>19</v>
      </c>
      <c r="E5" s="12" t="s">
        <v>22</v>
      </c>
      <c r="F5" s="12" t="s">
        <v>50</v>
      </c>
      <c r="G5" s="12" t="s">
        <v>51</v>
      </c>
      <c r="H5" s="19"/>
      <c r="I5" s="6">
        <v>4917127.67</v>
      </c>
      <c r="J5" s="7"/>
      <c r="K5" s="7"/>
      <c r="L5" s="7"/>
      <c r="M5" s="20"/>
      <c r="N5" s="58"/>
      <c r="O5" s="6">
        <f>I5-N5</f>
        <v>4917127.67</v>
      </c>
      <c r="P5" s="14">
        <f>N5/I5*100</f>
        <v>0</v>
      </c>
    </row>
    <row r="6" spans="2:16" ht="48.75" customHeight="1">
      <c r="B6" s="18" t="s">
        <v>24</v>
      </c>
      <c r="C6" s="11" t="s">
        <v>23</v>
      </c>
      <c r="D6" s="11" t="s">
        <v>19</v>
      </c>
      <c r="E6" s="12" t="s">
        <v>22</v>
      </c>
      <c r="F6" s="12" t="s">
        <v>84</v>
      </c>
      <c r="G6" s="12" t="s">
        <v>51</v>
      </c>
      <c r="H6" s="12"/>
      <c r="I6" s="7"/>
      <c r="J6" s="7"/>
      <c r="K6" s="7"/>
      <c r="L6" s="7"/>
      <c r="M6" s="20"/>
      <c r="N6" s="21"/>
      <c r="O6" s="6">
        <f aca="true" t="shared" si="0" ref="O6:O62">I6-N6</f>
        <v>0</v>
      </c>
      <c r="P6" s="14"/>
    </row>
    <row r="7" spans="2:16" ht="48.75" customHeight="1">
      <c r="B7" s="18" t="s">
        <v>24</v>
      </c>
      <c r="C7" s="11" t="s">
        <v>23</v>
      </c>
      <c r="D7" s="11" t="s">
        <v>19</v>
      </c>
      <c r="E7" s="12" t="s">
        <v>22</v>
      </c>
      <c r="F7" s="12" t="s">
        <v>123</v>
      </c>
      <c r="G7" s="12" t="s">
        <v>51</v>
      </c>
      <c r="H7" s="12"/>
      <c r="I7" s="7">
        <v>16570</v>
      </c>
      <c r="J7" s="7"/>
      <c r="K7" s="7"/>
      <c r="L7" s="7"/>
      <c r="M7" s="20"/>
      <c r="N7" s="21"/>
      <c r="O7" s="6">
        <f t="shared" si="0"/>
        <v>16570</v>
      </c>
      <c r="P7" s="14">
        <f aca="true" t="shared" si="1" ref="P7:P59">N7/I7*100</f>
        <v>0</v>
      </c>
    </row>
    <row r="8" spans="2:16" ht="48.75" customHeight="1">
      <c r="B8" s="18" t="s">
        <v>24</v>
      </c>
      <c r="C8" s="11" t="s">
        <v>23</v>
      </c>
      <c r="D8" s="11" t="s">
        <v>19</v>
      </c>
      <c r="E8" s="12" t="s">
        <v>22</v>
      </c>
      <c r="F8" s="12" t="s">
        <v>89</v>
      </c>
      <c r="G8" s="12" t="s">
        <v>51</v>
      </c>
      <c r="H8" s="12"/>
      <c r="I8" s="7">
        <v>149002</v>
      </c>
      <c r="J8" s="7"/>
      <c r="K8" s="7"/>
      <c r="L8" s="7"/>
      <c r="M8" s="20"/>
      <c r="N8" s="21"/>
      <c r="O8" s="6">
        <f t="shared" si="0"/>
        <v>149002</v>
      </c>
      <c r="P8" s="14"/>
    </row>
    <row r="9" spans="2:16" ht="27.75" customHeight="1">
      <c r="B9" s="22" t="s">
        <v>3</v>
      </c>
      <c r="C9" s="11" t="s">
        <v>23</v>
      </c>
      <c r="D9" s="12" t="s">
        <v>19</v>
      </c>
      <c r="E9" s="12" t="s">
        <v>22</v>
      </c>
      <c r="F9" s="12" t="s">
        <v>52</v>
      </c>
      <c r="G9" s="12" t="s">
        <v>51</v>
      </c>
      <c r="H9" s="19"/>
      <c r="I9" s="23">
        <v>127659.57</v>
      </c>
      <c r="J9" s="7"/>
      <c r="K9" s="7"/>
      <c r="L9" s="7"/>
      <c r="M9" s="20"/>
      <c r="N9" s="24"/>
      <c r="O9" s="6">
        <f t="shared" si="0"/>
        <v>127659.57</v>
      </c>
      <c r="P9" s="14">
        <f t="shared" si="1"/>
        <v>0</v>
      </c>
    </row>
    <row r="10" spans="2:16" ht="27.75" customHeight="1">
      <c r="B10" s="25" t="s">
        <v>91</v>
      </c>
      <c r="C10" s="11" t="s">
        <v>23</v>
      </c>
      <c r="D10" s="12" t="s">
        <v>19</v>
      </c>
      <c r="E10" s="12" t="s">
        <v>22</v>
      </c>
      <c r="F10" s="12" t="s">
        <v>90</v>
      </c>
      <c r="G10" s="12" t="s">
        <v>51</v>
      </c>
      <c r="H10" s="12"/>
      <c r="I10" s="7">
        <v>130000000</v>
      </c>
      <c r="J10" s="7">
        <v>37092.176</v>
      </c>
      <c r="K10" s="7">
        <v>37092.176</v>
      </c>
      <c r="L10" s="7">
        <v>37092.176</v>
      </c>
      <c r="M10" s="20">
        <v>37092.176</v>
      </c>
      <c r="N10" s="21"/>
      <c r="O10" s="6">
        <f t="shared" si="0"/>
        <v>130000000</v>
      </c>
      <c r="P10" s="14">
        <f t="shared" si="1"/>
        <v>0</v>
      </c>
    </row>
    <row r="11" spans="2:16" ht="15.75" customHeight="1">
      <c r="B11" s="25" t="s">
        <v>27</v>
      </c>
      <c r="C11" s="11" t="s">
        <v>23</v>
      </c>
      <c r="D11" s="12" t="s">
        <v>19</v>
      </c>
      <c r="E11" s="12" t="s">
        <v>22</v>
      </c>
      <c r="F11" s="12" t="s">
        <v>53</v>
      </c>
      <c r="G11" s="12" t="s">
        <v>51</v>
      </c>
      <c r="H11" s="12"/>
      <c r="I11" s="7">
        <v>2228738.3</v>
      </c>
      <c r="J11" s="7">
        <v>37092.176</v>
      </c>
      <c r="K11" s="7">
        <v>37092.176</v>
      </c>
      <c r="L11" s="7">
        <v>37092.176</v>
      </c>
      <c r="M11" s="20">
        <v>37092.176</v>
      </c>
      <c r="N11" s="21"/>
      <c r="O11" s="6">
        <f t="shared" si="0"/>
        <v>2228738.3</v>
      </c>
      <c r="P11" s="14">
        <f t="shared" si="1"/>
        <v>0</v>
      </c>
    </row>
    <row r="12" spans="2:16" ht="24.75" customHeight="1">
      <c r="B12" s="26" t="s">
        <v>54</v>
      </c>
      <c r="C12" s="27" t="s">
        <v>23</v>
      </c>
      <c r="D12" s="12" t="s">
        <v>19</v>
      </c>
      <c r="E12" s="12" t="s">
        <v>22</v>
      </c>
      <c r="F12" s="12" t="s">
        <v>55</v>
      </c>
      <c r="G12" s="12" t="s">
        <v>51</v>
      </c>
      <c r="H12" s="19"/>
      <c r="I12" s="7">
        <v>2086161.7</v>
      </c>
      <c r="J12" s="7"/>
      <c r="K12" s="7"/>
      <c r="L12" s="7"/>
      <c r="M12" s="20"/>
      <c r="N12" s="21"/>
      <c r="O12" s="6">
        <f t="shared" si="0"/>
        <v>2086161.7</v>
      </c>
      <c r="P12" s="14">
        <f t="shared" si="1"/>
        <v>0</v>
      </c>
    </row>
    <row r="13" spans="2:16" ht="24" customHeight="1">
      <c r="B13" s="18" t="s">
        <v>56</v>
      </c>
      <c r="C13" s="27" t="s">
        <v>23</v>
      </c>
      <c r="D13" s="12" t="s">
        <v>19</v>
      </c>
      <c r="E13" s="12" t="s">
        <v>22</v>
      </c>
      <c r="F13" s="12" t="s">
        <v>57</v>
      </c>
      <c r="G13" s="12" t="s">
        <v>51</v>
      </c>
      <c r="H13" s="19"/>
      <c r="I13" s="7">
        <v>785106.38</v>
      </c>
      <c r="J13" s="7"/>
      <c r="K13" s="7"/>
      <c r="L13" s="7"/>
      <c r="M13" s="20"/>
      <c r="N13" s="21"/>
      <c r="O13" s="6">
        <f t="shared" si="0"/>
        <v>785106.38</v>
      </c>
      <c r="P13" s="14">
        <f t="shared" si="1"/>
        <v>0</v>
      </c>
    </row>
    <row r="14" spans="2:16" ht="39" customHeight="1">
      <c r="B14" s="28" t="s">
        <v>28</v>
      </c>
      <c r="C14" s="27" t="s">
        <v>23</v>
      </c>
      <c r="D14" s="12" t="s">
        <v>19</v>
      </c>
      <c r="E14" s="12" t="s">
        <v>22</v>
      </c>
      <c r="F14" s="13" t="s">
        <v>58</v>
      </c>
      <c r="G14" s="13">
        <v>811</v>
      </c>
      <c r="H14" s="19"/>
      <c r="I14" s="7">
        <v>191489.36</v>
      </c>
      <c r="J14" s="7"/>
      <c r="K14" s="7"/>
      <c r="L14" s="7"/>
      <c r="M14" s="20"/>
      <c r="N14" s="21"/>
      <c r="O14" s="6">
        <f t="shared" si="0"/>
        <v>191489.36</v>
      </c>
      <c r="P14" s="14">
        <f t="shared" si="1"/>
        <v>0</v>
      </c>
    </row>
    <row r="15" spans="2:16" ht="48" customHeight="1">
      <c r="B15" s="29" t="s">
        <v>25</v>
      </c>
      <c r="C15" s="27" t="s">
        <v>23</v>
      </c>
      <c r="D15" s="11" t="s">
        <v>19</v>
      </c>
      <c r="E15" s="12" t="s">
        <v>22</v>
      </c>
      <c r="F15" s="12" t="s">
        <v>92</v>
      </c>
      <c r="G15" s="12" t="s">
        <v>51</v>
      </c>
      <c r="H15" s="12"/>
      <c r="I15" s="7">
        <v>240302</v>
      </c>
      <c r="J15" s="7"/>
      <c r="K15" s="7"/>
      <c r="L15" s="7"/>
      <c r="M15" s="20"/>
      <c r="N15" s="21"/>
      <c r="O15" s="6">
        <f t="shared" si="0"/>
        <v>240302</v>
      </c>
      <c r="P15" s="14">
        <v>0</v>
      </c>
    </row>
    <row r="16" spans="2:16" ht="48" customHeight="1">
      <c r="B16" s="29" t="s">
        <v>25</v>
      </c>
      <c r="C16" s="11" t="s">
        <v>23</v>
      </c>
      <c r="D16" s="12" t="s">
        <v>19</v>
      </c>
      <c r="E16" s="12" t="s">
        <v>22</v>
      </c>
      <c r="F16" s="12" t="s">
        <v>85</v>
      </c>
      <c r="G16" s="12" t="s">
        <v>51</v>
      </c>
      <c r="H16" s="12"/>
      <c r="I16" s="21"/>
      <c r="J16" s="7"/>
      <c r="K16" s="7"/>
      <c r="L16" s="7"/>
      <c r="M16" s="20"/>
      <c r="N16" s="21"/>
      <c r="O16" s="6">
        <f t="shared" si="0"/>
        <v>0</v>
      </c>
      <c r="P16" s="14"/>
    </row>
    <row r="17" spans="2:16" ht="48" customHeight="1">
      <c r="B17" s="29" t="s">
        <v>25</v>
      </c>
      <c r="C17" s="27" t="s">
        <v>23</v>
      </c>
      <c r="D17" s="12" t="s">
        <v>19</v>
      </c>
      <c r="E17" s="12" t="s">
        <v>22</v>
      </c>
      <c r="F17" s="12" t="s">
        <v>125</v>
      </c>
      <c r="G17" s="12" t="s">
        <v>51</v>
      </c>
      <c r="H17" s="12"/>
      <c r="I17" s="21">
        <v>29450</v>
      </c>
      <c r="J17" s="7"/>
      <c r="K17" s="7"/>
      <c r="L17" s="7"/>
      <c r="M17" s="20"/>
      <c r="N17" s="21"/>
      <c r="O17" s="6">
        <f t="shared" si="0"/>
        <v>29450</v>
      </c>
      <c r="P17" s="14">
        <f t="shared" si="1"/>
        <v>0</v>
      </c>
    </row>
    <row r="18" spans="2:16" ht="26.25" customHeight="1">
      <c r="B18" s="22" t="s">
        <v>34</v>
      </c>
      <c r="C18" s="27" t="s">
        <v>23</v>
      </c>
      <c r="D18" s="12" t="s">
        <v>19</v>
      </c>
      <c r="E18" s="12" t="s">
        <v>22</v>
      </c>
      <c r="F18" s="12" t="s">
        <v>59</v>
      </c>
      <c r="G18" s="12" t="s">
        <v>51</v>
      </c>
      <c r="H18" s="19"/>
      <c r="I18" s="7">
        <v>319148.94</v>
      </c>
      <c r="J18" s="7"/>
      <c r="K18" s="7"/>
      <c r="L18" s="7"/>
      <c r="M18" s="20"/>
      <c r="N18" s="21"/>
      <c r="O18" s="6">
        <f t="shared" si="0"/>
        <v>319148.94</v>
      </c>
      <c r="P18" s="14">
        <f t="shared" si="1"/>
        <v>0</v>
      </c>
    </row>
    <row r="19" spans="2:16" ht="14.25" customHeight="1">
      <c r="B19" s="22" t="s">
        <v>60</v>
      </c>
      <c r="C19" s="27" t="s">
        <v>23</v>
      </c>
      <c r="D19" s="12" t="s">
        <v>19</v>
      </c>
      <c r="E19" s="12" t="s">
        <v>22</v>
      </c>
      <c r="F19" s="12" t="s">
        <v>61</v>
      </c>
      <c r="G19" s="12" t="s">
        <v>62</v>
      </c>
      <c r="H19" s="12"/>
      <c r="I19" s="7">
        <v>5946300</v>
      </c>
      <c r="J19" s="7"/>
      <c r="K19" s="7"/>
      <c r="L19" s="7"/>
      <c r="M19" s="20"/>
      <c r="N19" s="21"/>
      <c r="O19" s="6">
        <f t="shared" si="0"/>
        <v>5946300</v>
      </c>
      <c r="P19" s="14">
        <f t="shared" si="1"/>
        <v>0</v>
      </c>
    </row>
    <row r="20" spans="2:16" ht="14.25" customHeight="1">
      <c r="B20" s="22" t="s">
        <v>120</v>
      </c>
      <c r="C20" s="27" t="s">
        <v>23</v>
      </c>
      <c r="D20" s="12" t="s">
        <v>19</v>
      </c>
      <c r="E20" s="12" t="s">
        <v>22</v>
      </c>
      <c r="F20" s="12" t="s">
        <v>119</v>
      </c>
      <c r="G20" s="12" t="s">
        <v>51</v>
      </c>
      <c r="H20" s="12"/>
      <c r="I20" s="7">
        <v>5500000</v>
      </c>
      <c r="J20" s="7"/>
      <c r="K20" s="7"/>
      <c r="L20" s="7"/>
      <c r="M20" s="20"/>
      <c r="N20" s="21"/>
      <c r="O20" s="6">
        <f t="shared" si="0"/>
        <v>5500000</v>
      </c>
      <c r="P20" s="14">
        <f t="shared" si="1"/>
        <v>0</v>
      </c>
    </row>
    <row r="21" spans="2:16" ht="14.25" customHeight="1">
      <c r="B21" s="22" t="s">
        <v>132</v>
      </c>
      <c r="C21" s="27" t="s">
        <v>23</v>
      </c>
      <c r="D21" s="12" t="s">
        <v>19</v>
      </c>
      <c r="E21" s="12" t="s">
        <v>22</v>
      </c>
      <c r="F21" s="12" t="s">
        <v>133</v>
      </c>
      <c r="G21" s="12" t="s">
        <v>51</v>
      </c>
      <c r="H21" s="12"/>
      <c r="I21" s="7">
        <v>5000000</v>
      </c>
      <c r="J21" s="7"/>
      <c r="K21" s="7"/>
      <c r="L21" s="7"/>
      <c r="M21" s="20"/>
      <c r="N21" s="21"/>
      <c r="O21" s="6">
        <f t="shared" si="0"/>
        <v>5000000</v>
      </c>
      <c r="P21" s="14"/>
    </row>
    <row r="22" spans="2:16" ht="14.25" customHeight="1">
      <c r="B22" s="22" t="s">
        <v>60</v>
      </c>
      <c r="C22" s="27" t="s">
        <v>23</v>
      </c>
      <c r="D22" s="12" t="s">
        <v>19</v>
      </c>
      <c r="E22" s="12" t="s">
        <v>22</v>
      </c>
      <c r="F22" s="12" t="s">
        <v>103</v>
      </c>
      <c r="G22" s="12" t="s">
        <v>87</v>
      </c>
      <c r="H22" s="12" t="s">
        <v>126</v>
      </c>
      <c r="I22" s="7"/>
      <c r="J22" s="7"/>
      <c r="K22" s="7"/>
      <c r="L22" s="7"/>
      <c r="M22" s="20"/>
      <c r="N22" s="21"/>
      <c r="O22" s="6">
        <f t="shared" si="0"/>
        <v>0</v>
      </c>
      <c r="P22" s="14">
        <v>0</v>
      </c>
    </row>
    <row r="23" spans="2:16" ht="16.5" customHeight="1">
      <c r="B23" s="22" t="s">
        <v>60</v>
      </c>
      <c r="C23" s="27" t="s">
        <v>23</v>
      </c>
      <c r="D23" s="11" t="s">
        <v>19</v>
      </c>
      <c r="E23" s="12" t="s">
        <v>22</v>
      </c>
      <c r="F23" s="12" t="s">
        <v>93</v>
      </c>
      <c r="G23" s="12" t="s">
        <v>87</v>
      </c>
      <c r="H23" s="12" t="s">
        <v>128</v>
      </c>
      <c r="I23" s="21">
        <v>13000000.7</v>
      </c>
      <c r="J23" s="7"/>
      <c r="K23" s="7"/>
      <c r="L23" s="7"/>
      <c r="M23" s="20"/>
      <c r="N23" s="21"/>
      <c r="O23" s="6">
        <f t="shared" si="0"/>
        <v>13000000.7</v>
      </c>
      <c r="P23" s="14">
        <f t="shared" si="1"/>
        <v>0</v>
      </c>
    </row>
    <row r="24" spans="2:16" ht="23.25" customHeight="1">
      <c r="B24" s="30" t="s">
        <v>37</v>
      </c>
      <c r="C24" s="31" t="s">
        <v>23</v>
      </c>
      <c r="D24" s="31" t="s">
        <v>19</v>
      </c>
      <c r="E24" s="32" t="s">
        <v>22</v>
      </c>
      <c r="F24" s="32" t="s">
        <v>88</v>
      </c>
      <c r="G24" s="32" t="s">
        <v>51</v>
      </c>
      <c r="H24" s="19"/>
      <c r="I24" s="21">
        <v>1914893.62</v>
      </c>
      <c r="J24" s="7"/>
      <c r="K24" s="7"/>
      <c r="L24" s="7"/>
      <c r="M24" s="20"/>
      <c r="N24" s="21"/>
      <c r="O24" s="6">
        <f t="shared" si="0"/>
        <v>1914893.62</v>
      </c>
      <c r="P24" s="14">
        <f t="shared" si="1"/>
        <v>0</v>
      </c>
    </row>
    <row r="25" spans="2:16" ht="26.25" customHeight="1">
      <c r="B25" s="18" t="s">
        <v>8</v>
      </c>
      <c r="C25" s="33" t="s">
        <v>23</v>
      </c>
      <c r="D25" s="33" t="s">
        <v>19</v>
      </c>
      <c r="E25" s="34" t="s">
        <v>22</v>
      </c>
      <c r="F25" s="34" t="s">
        <v>94</v>
      </c>
      <c r="G25" s="34" t="s">
        <v>51</v>
      </c>
      <c r="H25" s="12"/>
      <c r="I25" s="7">
        <v>22200</v>
      </c>
      <c r="J25" s="7"/>
      <c r="K25" s="7"/>
      <c r="L25" s="7"/>
      <c r="M25" s="7"/>
      <c r="N25" s="21"/>
      <c r="O25" s="6">
        <f t="shared" si="0"/>
        <v>22200</v>
      </c>
      <c r="P25" s="14">
        <f t="shared" si="1"/>
        <v>0</v>
      </c>
    </row>
    <row r="26" spans="2:16" ht="25.5" customHeight="1">
      <c r="B26" s="18" t="s">
        <v>8</v>
      </c>
      <c r="C26" s="33" t="s">
        <v>23</v>
      </c>
      <c r="D26" s="33" t="s">
        <v>19</v>
      </c>
      <c r="E26" s="34" t="s">
        <v>22</v>
      </c>
      <c r="F26" s="34" t="s">
        <v>129</v>
      </c>
      <c r="G26" s="34" t="s">
        <v>51</v>
      </c>
      <c r="H26" s="12"/>
      <c r="I26" s="7">
        <v>4718</v>
      </c>
      <c r="J26" s="7"/>
      <c r="K26" s="7"/>
      <c r="L26" s="7"/>
      <c r="M26" s="7"/>
      <c r="N26" s="21"/>
      <c r="O26" s="6">
        <f t="shared" si="0"/>
        <v>4718</v>
      </c>
      <c r="P26" s="14">
        <v>0</v>
      </c>
    </row>
    <row r="27" spans="2:16" ht="14.25" customHeight="1">
      <c r="B27" s="35" t="s">
        <v>26</v>
      </c>
      <c r="C27" s="11" t="s">
        <v>23</v>
      </c>
      <c r="D27" s="12" t="s">
        <v>19</v>
      </c>
      <c r="E27" s="12" t="s">
        <v>22</v>
      </c>
      <c r="F27" s="12" t="s">
        <v>63</v>
      </c>
      <c r="G27" s="12" t="s">
        <v>64</v>
      </c>
      <c r="H27" s="19"/>
      <c r="I27" s="7">
        <v>4148936.17</v>
      </c>
      <c r="J27" s="7"/>
      <c r="K27" s="7"/>
      <c r="L27" s="7"/>
      <c r="M27" s="20"/>
      <c r="N27" s="21"/>
      <c r="O27" s="6">
        <f t="shared" si="0"/>
        <v>4148936.17</v>
      </c>
      <c r="P27" s="14">
        <f t="shared" si="1"/>
        <v>0</v>
      </c>
    </row>
    <row r="28" spans="2:17" ht="16.5" customHeight="1">
      <c r="B28" s="36" t="s">
        <v>2</v>
      </c>
      <c r="C28" s="11" t="s">
        <v>23</v>
      </c>
      <c r="D28" s="12" t="s">
        <v>19</v>
      </c>
      <c r="E28" s="12" t="s">
        <v>22</v>
      </c>
      <c r="F28" s="12" t="s">
        <v>65</v>
      </c>
      <c r="G28" s="12" t="s">
        <v>64</v>
      </c>
      <c r="H28" s="19"/>
      <c r="I28" s="7">
        <v>1914893.62</v>
      </c>
      <c r="J28" s="7">
        <v>1626724.2</v>
      </c>
      <c r="K28" s="7">
        <v>1626724.2</v>
      </c>
      <c r="L28" s="7">
        <v>1626724.2</v>
      </c>
      <c r="M28" s="7">
        <v>1626724.2</v>
      </c>
      <c r="N28" s="7"/>
      <c r="O28" s="6">
        <f t="shared" si="0"/>
        <v>1914893.62</v>
      </c>
      <c r="P28" s="14">
        <f t="shared" si="1"/>
        <v>0</v>
      </c>
      <c r="Q28" s="9" t="s">
        <v>122</v>
      </c>
    </row>
    <row r="29" spans="2:16" ht="24.75" customHeight="1">
      <c r="B29" s="18" t="s">
        <v>0</v>
      </c>
      <c r="C29" s="11" t="s">
        <v>23</v>
      </c>
      <c r="D29" s="12" t="s">
        <v>19</v>
      </c>
      <c r="E29" s="12" t="s">
        <v>22</v>
      </c>
      <c r="F29" s="12" t="s">
        <v>95</v>
      </c>
      <c r="G29" s="12" t="s">
        <v>51</v>
      </c>
      <c r="H29" s="19"/>
      <c r="I29" s="7">
        <v>12215674.66</v>
      </c>
      <c r="J29" s="7"/>
      <c r="K29" s="7"/>
      <c r="L29" s="7"/>
      <c r="M29" s="20"/>
      <c r="N29" s="21"/>
      <c r="O29" s="6">
        <f t="shared" si="0"/>
        <v>12215674.66</v>
      </c>
      <c r="P29" s="14">
        <f t="shared" si="1"/>
        <v>0</v>
      </c>
    </row>
    <row r="30" spans="2:16" ht="24" customHeight="1">
      <c r="B30" s="18" t="s">
        <v>0</v>
      </c>
      <c r="C30" s="11" t="s">
        <v>23</v>
      </c>
      <c r="D30" s="12" t="s">
        <v>19</v>
      </c>
      <c r="E30" s="12" t="s">
        <v>22</v>
      </c>
      <c r="F30" s="12" t="s">
        <v>66</v>
      </c>
      <c r="G30" s="12" t="s">
        <v>51</v>
      </c>
      <c r="H30" s="19"/>
      <c r="I30" s="7">
        <v>0</v>
      </c>
      <c r="J30" s="7"/>
      <c r="K30" s="7"/>
      <c r="L30" s="7"/>
      <c r="M30" s="20"/>
      <c r="N30" s="21"/>
      <c r="O30" s="6">
        <f t="shared" si="0"/>
        <v>0</v>
      </c>
      <c r="P30" s="14">
        <v>0</v>
      </c>
    </row>
    <row r="31" spans="2:16" ht="15.75" customHeight="1">
      <c r="B31" s="36" t="s">
        <v>9</v>
      </c>
      <c r="C31" s="27" t="s">
        <v>23</v>
      </c>
      <c r="D31" s="11" t="s">
        <v>19</v>
      </c>
      <c r="E31" s="12" t="s">
        <v>22</v>
      </c>
      <c r="F31" s="12" t="s">
        <v>67</v>
      </c>
      <c r="G31" s="12" t="s">
        <v>64</v>
      </c>
      <c r="H31" s="19"/>
      <c r="I31" s="7">
        <v>3000000</v>
      </c>
      <c r="J31" s="7"/>
      <c r="K31" s="7"/>
      <c r="L31" s="7"/>
      <c r="M31" s="20"/>
      <c r="N31" s="21"/>
      <c r="O31" s="6">
        <f t="shared" si="0"/>
        <v>3000000</v>
      </c>
      <c r="P31" s="14">
        <f t="shared" si="1"/>
        <v>0</v>
      </c>
    </row>
    <row r="32" spans="2:16" ht="24" customHeight="1">
      <c r="B32" s="36" t="s">
        <v>48</v>
      </c>
      <c r="C32" s="27" t="s">
        <v>23</v>
      </c>
      <c r="D32" s="12" t="s">
        <v>19</v>
      </c>
      <c r="E32" s="12" t="s">
        <v>22</v>
      </c>
      <c r="F32" s="12" t="s">
        <v>38</v>
      </c>
      <c r="G32" s="12" t="s">
        <v>51</v>
      </c>
      <c r="H32" s="12"/>
      <c r="I32" s="24">
        <v>150000000</v>
      </c>
      <c r="J32" s="23"/>
      <c r="K32" s="23"/>
      <c r="L32" s="23"/>
      <c r="M32" s="37"/>
      <c r="N32" s="24"/>
      <c r="O32" s="6">
        <f t="shared" si="0"/>
        <v>150000000</v>
      </c>
      <c r="P32" s="14">
        <f t="shared" si="1"/>
        <v>0</v>
      </c>
    </row>
    <row r="33" spans="2:16" ht="24" customHeight="1">
      <c r="B33" s="15" t="s">
        <v>115</v>
      </c>
      <c r="C33" s="27" t="s">
        <v>23</v>
      </c>
      <c r="D33" s="12" t="s">
        <v>19</v>
      </c>
      <c r="E33" s="12" t="s">
        <v>22</v>
      </c>
      <c r="F33" s="12" t="s">
        <v>116</v>
      </c>
      <c r="G33" s="12" t="s">
        <v>51</v>
      </c>
      <c r="H33" s="12"/>
      <c r="I33" s="24">
        <v>10000000</v>
      </c>
      <c r="J33" s="23"/>
      <c r="K33" s="23"/>
      <c r="L33" s="23"/>
      <c r="M33" s="37"/>
      <c r="N33" s="24"/>
      <c r="O33" s="6">
        <f t="shared" si="0"/>
        <v>10000000</v>
      </c>
      <c r="P33" s="14"/>
    </row>
    <row r="34" spans="2:16" ht="42" customHeight="1">
      <c r="B34" s="38" t="s">
        <v>117</v>
      </c>
      <c r="C34" s="39" t="s">
        <v>23</v>
      </c>
      <c r="D34" s="39" t="s">
        <v>19</v>
      </c>
      <c r="E34" s="39" t="s">
        <v>22</v>
      </c>
      <c r="F34" s="39" t="s">
        <v>118</v>
      </c>
      <c r="G34" s="39" t="s">
        <v>51</v>
      </c>
      <c r="H34" s="39"/>
      <c r="I34" s="59"/>
      <c r="J34" s="60"/>
      <c r="K34" s="60"/>
      <c r="L34" s="60"/>
      <c r="M34" s="61">
        <v>3700000</v>
      </c>
      <c r="N34" s="23"/>
      <c r="O34" s="6">
        <f t="shared" si="0"/>
        <v>0</v>
      </c>
      <c r="P34" s="54">
        <f>N34/M34*100</f>
        <v>0</v>
      </c>
    </row>
    <row r="35" spans="2:16" ht="48.75" customHeight="1">
      <c r="B35" s="10" t="s">
        <v>39</v>
      </c>
      <c r="C35" s="11" t="s">
        <v>23</v>
      </c>
      <c r="D35" s="12" t="s">
        <v>19</v>
      </c>
      <c r="E35" s="12" t="s">
        <v>22</v>
      </c>
      <c r="F35" s="12" t="s">
        <v>96</v>
      </c>
      <c r="G35" s="12" t="s">
        <v>51</v>
      </c>
      <c r="H35" s="12"/>
      <c r="I35" s="40">
        <v>3989170.21</v>
      </c>
      <c r="J35" s="7"/>
      <c r="K35" s="7"/>
      <c r="L35" s="7"/>
      <c r="M35" s="20"/>
      <c r="N35" s="41"/>
      <c r="O35" s="6">
        <f t="shared" si="0"/>
        <v>3989170.21</v>
      </c>
      <c r="P35" s="14">
        <v>0</v>
      </c>
    </row>
    <row r="36" spans="2:16" ht="15.75" customHeight="1">
      <c r="B36" s="10" t="s">
        <v>121</v>
      </c>
      <c r="C36" s="11" t="s">
        <v>23</v>
      </c>
      <c r="D36" s="12" t="s">
        <v>19</v>
      </c>
      <c r="E36" s="12" t="s">
        <v>22</v>
      </c>
      <c r="F36" s="12" t="s">
        <v>47</v>
      </c>
      <c r="G36" s="12" t="s">
        <v>51</v>
      </c>
      <c r="H36" s="12"/>
      <c r="I36" s="40">
        <v>4000000</v>
      </c>
      <c r="J36" s="7"/>
      <c r="K36" s="7"/>
      <c r="L36" s="7"/>
      <c r="M36" s="20"/>
      <c r="N36" s="41"/>
      <c r="O36" s="6">
        <f t="shared" si="0"/>
        <v>4000000</v>
      </c>
      <c r="P36" s="14">
        <v>0</v>
      </c>
    </row>
    <row r="37" spans="2:16" ht="16.5" customHeight="1">
      <c r="B37" s="10" t="s">
        <v>68</v>
      </c>
      <c r="C37" s="11" t="s">
        <v>23</v>
      </c>
      <c r="D37" s="12" t="s">
        <v>19</v>
      </c>
      <c r="E37" s="12" t="s">
        <v>22</v>
      </c>
      <c r="F37" s="12" t="s">
        <v>47</v>
      </c>
      <c r="G37" s="12" t="s">
        <v>81</v>
      </c>
      <c r="H37" s="12"/>
      <c r="I37" s="40">
        <v>1000000</v>
      </c>
      <c r="J37" s="7"/>
      <c r="K37" s="7"/>
      <c r="L37" s="7"/>
      <c r="M37" s="20"/>
      <c r="N37" s="41"/>
      <c r="O37" s="6">
        <f t="shared" si="0"/>
        <v>1000000</v>
      </c>
      <c r="P37" s="14">
        <f t="shared" si="1"/>
        <v>0</v>
      </c>
    </row>
    <row r="38" spans="2:16" ht="15.75" customHeight="1">
      <c r="B38" s="10" t="s">
        <v>69</v>
      </c>
      <c r="C38" s="11" t="s">
        <v>23</v>
      </c>
      <c r="D38" s="12" t="s">
        <v>19</v>
      </c>
      <c r="E38" s="12" t="s">
        <v>22</v>
      </c>
      <c r="F38" s="12" t="s">
        <v>70</v>
      </c>
      <c r="G38" s="12" t="s">
        <v>81</v>
      </c>
      <c r="H38" s="12"/>
      <c r="I38" s="40">
        <v>9500000</v>
      </c>
      <c r="J38" s="7"/>
      <c r="K38" s="7"/>
      <c r="L38" s="7"/>
      <c r="M38" s="20"/>
      <c r="N38" s="41"/>
      <c r="O38" s="6">
        <f t="shared" si="0"/>
        <v>9500000</v>
      </c>
      <c r="P38" s="14">
        <f t="shared" si="1"/>
        <v>0</v>
      </c>
    </row>
    <row r="39" spans="2:16" ht="39" customHeight="1">
      <c r="B39" s="10" t="s">
        <v>105</v>
      </c>
      <c r="C39" s="11" t="s">
        <v>23</v>
      </c>
      <c r="D39" s="12" t="s">
        <v>19</v>
      </c>
      <c r="E39" s="12" t="s">
        <v>22</v>
      </c>
      <c r="F39" s="12" t="s">
        <v>106</v>
      </c>
      <c r="G39" s="12" t="s">
        <v>64</v>
      </c>
      <c r="H39" s="12"/>
      <c r="I39" s="40"/>
      <c r="J39" s="7"/>
      <c r="K39" s="7"/>
      <c r="L39" s="7"/>
      <c r="M39" s="20"/>
      <c r="N39" s="41"/>
      <c r="O39" s="6">
        <f t="shared" si="0"/>
        <v>0</v>
      </c>
      <c r="P39" s="14">
        <v>0</v>
      </c>
    </row>
    <row r="40" spans="2:16" ht="24" customHeight="1">
      <c r="B40" s="38" t="s">
        <v>71</v>
      </c>
      <c r="C40" s="11" t="s">
        <v>23</v>
      </c>
      <c r="D40" s="12" t="s">
        <v>31</v>
      </c>
      <c r="E40" s="12" t="s">
        <v>22</v>
      </c>
      <c r="F40" s="12" t="s">
        <v>72</v>
      </c>
      <c r="G40" s="12"/>
      <c r="H40" s="12"/>
      <c r="I40" s="40">
        <v>14371000</v>
      </c>
      <c r="J40" s="7"/>
      <c r="K40" s="7"/>
      <c r="L40" s="7"/>
      <c r="M40" s="20"/>
      <c r="N40" s="41">
        <v>79200</v>
      </c>
      <c r="O40" s="6">
        <f t="shared" si="0"/>
        <v>14291800</v>
      </c>
      <c r="P40" s="14">
        <f t="shared" si="1"/>
        <v>0.55110987405191</v>
      </c>
    </row>
    <row r="41" spans="2:16" ht="26.25" customHeight="1">
      <c r="B41" s="42" t="s">
        <v>111</v>
      </c>
      <c r="C41" s="11" t="s">
        <v>23</v>
      </c>
      <c r="D41" s="12" t="s">
        <v>19</v>
      </c>
      <c r="E41" s="12" t="s">
        <v>22</v>
      </c>
      <c r="F41" s="11" t="s">
        <v>46</v>
      </c>
      <c r="G41" s="13">
        <v>811</v>
      </c>
      <c r="H41" s="13"/>
      <c r="I41" s="40">
        <v>7321800</v>
      </c>
      <c r="J41" s="7"/>
      <c r="K41" s="7"/>
      <c r="L41" s="7"/>
      <c r="M41" s="20"/>
      <c r="N41" s="41"/>
      <c r="O41" s="6">
        <f t="shared" si="0"/>
        <v>7321800</v>
      </c>
      <c r="P41" s="14">
        <f t="shared" si="1"/>
        <v>0</v>
      </c>
    </row>
    <row r="42" spans="2:16" ht="12.75" customHeight="1">
      <c r="B42" s="42" t="s">
        <v>82</v>
      </c>
      <c r="C42" s="11" t="s">
        <v>23</v>
      </c>
      <c r="D42" s="12" t="s">
        <v>19</v>
      </c>
      <c r="E42" s="12" t="s">
        <v>22</v>
      </c>
      <c r="F42" s="11" t="s">
        <v>83</v>
      </c>
      <c r="G42" s="13">
        <v>811</v>
      </c>
      <c r="H42" s="43"/>
      <c r="I42" s="40">
        <v>10000000</v>
      </c>
      <c r="J42" s="7"/>
      <c r="K42" s="7"/>
      <c r="L42" s="7"/>
      <c r="M42" s="20"/>
      <c r="N42" s="41"/>
      <c r="O42" s="6">
        <f t="shared" si="0"/>
        <v>10000000</v>
      </c>
      <c r="P42" s="14">
        <f t="shared" si="1"/>
        <v>0</v>
      </c>
    </row>
    <row r="43" spans="2:16" ht="25.5" customHeight="1">
      <c r="B43" s="42" t="s">
        <v>97</v>
      </c>
      <c r="C43" s="31" t="s">
        <v>23</v>
      </c>
      <c r="D43" s="12" t="s">
        <v>19</v>
      </c>
      <c r="E43" s="12" t="s">
        <v>22</v>
      </c>
      <c r="F43" s="11" t="s">
        <v>98</v>
      </c>
      <c r="G43" s="13">
        <v>811</v>
      </c>
      <c r="H43" s="43"/>
      <c r="I43" s="40">
        <v>13428900</v>
      </c>
      <c r="J43" s="7"/>
      <c r="K43" s="7"/>
      <c r="L43" s="7"/>
      <c r="M43" s="20"/>
      <c r="N43" s="41"/>
      <c r="O43" s="6">
        <f t="shared" si="0"/>
        <v>13428900</v>
      </c>
      <c r="P43" s="14">
        <f t="shared" si="1"/>
        <v>0</v>
      </c>
    </row>
    <row r="44" spans="2:16" ht="25.5" customHeight="1">
      <c r="B44" s="42" t="s">
        <v>135</v>
      </c>
      <c r="C44" s="31" t="s">
        <v>23</v>
      </c>
      <c r="D44" s="12" t="s">
        <v>19</v>
      </c>
      <c r="E44" s="12" t="s">
        <v>22</v>
      </c>
      <c r="F44" s="11" t="s">
        <v>134</v>
      </c>
      <c r="G44" s="13">
        <v>811</v>
      </c>
      <c r="H44" s="43"/>
      <c r="I44" s="40">
        <v>30000000</v>
      </c>
      <c r="J44" s="7"/>
      <c r="K44" s="7"/>
      <c r="L44" s="7"/>
      <c r="M44" s="20"/>
      <c r="N44" s="41"/>
      <c r="O44" s="6">
        <f t="shared" si="0"/>
        <v>30000000</v>
      </c>
      <c r="P44" s="14">
        <f>N44/I44*100</f>
        <v>0</v>
      </c>
    </row>
    <row r="45" spans="2:16" ht="24" customHeight="1">
      <c r="B45" s="42" t="s">
        <v>73</v>
      </c>
      <c r="C45" s="31" t="s">
        <v>23</v>
      </c>
      <c r="D45" s="32" t="s">
        <v>19</v>
      </c>
      <c r="E45" s="32" t="s">
        <v>22</v>
      </c>
      <c r="F45" s="43" t="s">
        <v>74</v>
      </c>
      <c r="G45" s="43">
        <v>811</v>
      </c>
      <c r="H45" s="43"/>
      <c r="I45" s="40">
        <v>106500</v>
      </c>
      <c r="J45" s="7"/>
      <c r="K45" s="7"/>
      <c r="L45" s="7"/>
      <c r="M45" s="20"/>
      <c r="N45" s="41"/>
      <c r="O45" s="6">
        <f t="shared" si="0"/>
        <v>106500</v>
      </c>
      <c r="P45" s="14">
        <f t="shared" si="1"/>
        <v>0</v>
      </c>
    </row>
    <row r="46" spans="2:16" ht="24" customHeight="1">
      <c r="B46" s="22" t="s">
        <v>45</v>
      </c>
      <c r="C46" s="27" t="s">
        <v>23</v>
      </c>
      <c r="D46" s="12" t="s">
        <v>19</v>
      </c>
      <c r="E46" s="12" t="s">
        <v>22</v>
      </c>
      <c r="F46" s="11" t="s">
        <v>104</v>
      </c>
      <c r="G46" s="13">
        <v>811</v>
      </c>
      <c r="H46" s="13"/>
      <c r="I46" s="40">
        <v>34590</v>
      </c>
      <c r="J46" s="7"/>
      <c r="K46" s="7"/>
      <c r="L46" s="7"/>
      <c r="M46" s="20"/>
      <c r="N46" s="41"/>
      <c r="O46" s="6">
        <f t="shared" si="0"/>
        <v>34590</v>
      </c>
      <c r="P46" s="14">
        <f t="shared" si="1"/>
        <v>0</v>
      </c>
    </row>
    <row r="47" spans="2:16" ht="35.25" customHeight="1">
      <c r="B47" s="22" t="s">
        <v>45</v>
      </c>
      <c r="C47" s="27" t="s">
        <v>23</v>
      </c>
      <c r="D47" s="12" t="s">
        <v>19</v>
      </c>
      <c r="E47" s="12" t="s">
        <v>22</v>
      </c>
      <c r="F47" s="13" t="s">
        <v>124</v>
      </c>
      <c r="G47" s="13" t="s">
        <v>51</v>
      </c>
      <c r="H47" s="13"/>
      <c r="I47" s="40">
        <v>8833</v>
      </c>
      <c r="J47" s="7"/>
      <c r="K47" s="7"/>
      <c r="L47" s="7"/>
      <c r="M47" s="20"/>
      <c r="N47" s="41"/>
      <c r="O47" s="6">
        <f t="shared" si="0"/>
        <v>8833</v>
      </c>
      <c r="P47" s="14">
        <v>0</v>
      </c>
    </row>
    <row r="48" spans="2:16" ht="35.25" customHeight="1">
      <c r="B48" s="22" t="s">
        <v>45</v>
      </c>
      <c r="C48" s="27" t="s">
        <v>23</v>
      </c>
      <c r="D48" s="12" t="s">
        <v>19</v>
      </c>
      <c r="E48" s="12" t="s">
        <v>22</v>
      </c>
      <c r="F48" s="13" t="s">
        <v>86</v>
      </c>
      <c r="G48" s="13">
        <v>811</v>
      </c>
      <c r="H48" s="13"/>
      <c r="I48" s="40">
        <v>0</v>
      </c>
      <c r="J48" s="7"/>
      <c r="K48" s="7"/>
      <c r="L48" s="7"/>
      <c r="M48" s="20"/>
      <c r="N48" s="41"/>
      <c r="O48" s="6">
        <f t="shared" si="0"/>
        <v>0</v>
      </c>
      <c r="P48" s="14"/>
    </row>
    <row r="49" spans="2:16" ht="13.5" customHeight="1">
      <c r="B49" s="22" t="s">
        <v>29</v>
      </c>
      <c r="C49" s="27" t="s">
        <v>23</v>
      </c>
      <c r="D49" s="12" t="s">
        <v>19</v>
      </c>
      <c r="E49" s="12" t="s">
        <v>22</v>
      </c>
      <c r="F49" s="12" t="s">
        <v>75</v>
      </c>
      <c r="G49" s="12" t="s">
        <v>51</v>
      </c>
      <c r="H49" s="19"/>
      <c r="I49" s="40">
        <v>191489.36</v>
      </c>
      <c r="J49" s="7"/>
      <c r="K49" s="7"/>
      <c r="L49" s="7"/>
      <c r="M49" s="20"/>
      <c r="N49" s="41"/>
      <c r="O49" s="6">
        <f t="shared" si="0"/>
        <v>191489.36</v>
      </c>
      <c r="P49" s="14">
        <f t="shared" si="1"/>
        <v>0</v>
      </c>
    </row>
    <row r="50" spans="2:16" ht="13.5" customHeight="1">
      <c r="B50" s="44" t="s">
        <v>30</v>
      </c>
      <c r="C50" s="11" t="s">
        <v>23</v>
      </c>
      <c r="D50" s="12" t="s">
        <v>19</v>
      </c>
      <c r="E50" s="12" t="s">
        <v>22</v>
      </c>
      <c r="F50" s="12" t="s">
        <v>40</v>
      </c>
      <c r="G50" s="12" t="s">
        <v>51</v>
      </c>
      <c r="H50" s="12"/>
      <c r="I50" s="40">
        <v>9000000</v>
      </c>
      <c r="J50" s="7"/>
      <c r="K50" s="7"/>
      <c r="L50" s="7"/>
      <c r="M50" s="20"/>
      <c r="N50" s="41"/>
      <c r="O50" s="6">
        <f t="shared" si="0"/>
        <v>9000000</v>
      </c>
      <c r="P50" s="14">
        <f t="shared" si="1"/>
        <v>0</v>
      </c>
    </row>
    <row r="51" spans="2:16" ht="23.25" customHeight="1">
      <c r="B51" s="36" t="s">
        <v>32</v>
      </c>
      <c r="C51" s="11" t="s">
        <v>23</v>
      </c>
      <c r="D51" s="12" t="s">
        <v>19</v>
      </c>
      <c r="E51" s="12" t="s">
        <v>22</v>
      </c>
      <c r="F51" s="12" t="s">
        <v>41</v>
      </c>
      <c r="G51" s="12" t="s">
        <v>51</v>
      </c>
      <c r="H51" s="12"/>
      <c r="I51" s="7">
        <v>10863900</v>
      </c>
      <c r="J51" s="7"/>
      <c r="K51" s="7"/>
      <c r="L51" s="7"/>
      <c r="M51" s="20"/>
      <c r="N51" s="21"/>
      <c r="O51" s="6">
        <f t="shared" si="0"/>
        <v>10863900</v>
      </c>
      <c r="P51" s="14">
        <f t="shared" si="1"/>
        <v>0</v>
      </c>
    </row>
    <row r="52" spans="2:16" ht="23.25" customHeight="1">
      <c r="B52" s="36" t="s">
        <v>76</v>
      </c>
      <c r="C52" s="11" t="s">
        <v>23</v>
      </c>
      <c r="D52" s="12" t="s">
        <v>19</v>
      </c>
      <c r="E52" s="12" t="s">
        <v>22</v>
      </c>
      <c r="F52" s="12" t="s">
        <v>77</v>
      </c>
      <c r="G52" s="12" t="s">
        <v>64</v>
      </c>
      <c r="H52" s="12"/>
      <c r="I52" s="7">
        <v>7000000</v>
      </c>
      <c r="J52" s="7"/>
      <c r="K52" s="7"/>
      <c r="L52" s="7"/>
      <c r="M52" s="20"/>
      <c r="N52" s="21"/>
      <c r="O52" s="6">
        <f t="shared" si="0"/>
        <v>7000000</v>
      </c>
      <c r="P52" s="14">
        <f t="shared" si="1"/>
        <v>0</v>
      </c>
    </row>
    <row r="53" spans="2:16" ht="23.25" customHeight="1">
      <c r="B53" s="36" t="s">
        <v>136</v>
      </c>
      <c r="C53" s="11" t="s">
        <v>23</v>
      </c>
      <c r="D53" s="12" t="s">
        <v>19</v>
      </c>
      <c r="E53" s="12" t="s">
        <v>22</v>
      </c>
      <c r="F53" s="12" t="s">
        <v>137</v>
      </c>
      <c r="G53" s="12" t="s">
        <v>51</v>
      </c>
      <c r="H53" s="12"/>
      <c r="I53" s="7">
        <v>20000000</v>
      </c>
      <c r="J53" s="7"/>
      <c r="K53" s="7"/>
      <c r="L53" s="7"/>
      <c r="M53" s="20"/>
      <c r="N53" s="21"/>
      <c r="O53" s="6">
        <f t="shared" si="0"/>
        <v>20000000</v>
      </c>
      <c r="P53" s="14">
        <f>N53/I53*100</f>
        <v>0</v>
      </c>
    </row>
    <row r="54" spans="2:16" ht="14.25" customHeight="1">
      <c r="B54" s="42" t="s">
        <v>42</v>
      </c>
      <c r="C54" s="11" t="s">
        <v>23</v>
      </c>
      <c r="D54" s="12" t="s">
        <v>19</v>
      </c>
      <c r="E54" s="12" t="s">
        <v>22</v>
      </c>
      <c r="F54" s="12" t="s">
        <v>78</v>
      </c>
      <c r="G54" s="12" t="s">
        <v>51</v>
      </c>
      <c r="H54" s="19"/>
      <c r="I54" s="7">
        <v>2872340.43</v>
      </c>
      <c r="J54" s="7"/>
      <c r="K54" s="7"/>
      <c r="L54" s="7"/>
      <c r="M54" s="20"/>
      <c r="N54" s="21"/>
      <c r="O54" s="6">
        <f t="shared" si="0"/>
        <v>2872340.43</v>
      </c>
      <c r="P54" s="14">
        <f t="shared" si="1"/>
        <v>0</v>
      </c>
    </row>
    <row r="55" spans="2:16" ht="25.5" customHeight="1">
      <c r="B55" s="18" t="s">
        <v>33</v>
      </c>
      <c r="C55" s="11" t="s">
        <v>23</v>
      </c>
      <c r="D55" s="12" t="s">
        <v>19</v>
      </c>
      <c r="E55" s="12" t="s">
        <v>22</v>
      </c>
      <c r="F55" s="12" t="s">
        <v>79</v>
      </c>
      <c r="G55" s="12" t="s">
        <v>51</v>
      </c>
      <c r="H55" s="19"/>
      <c r="I55" s="7">
        <v>1276595.74</v>
      </c>
      <c r="J55" s="7"/>
      <c r="K55" s="7"/>
      <c r="L55" s="7"/>
      <c r="M55" s="20"/>
      <c r="N55" s="21"/>
      <c r="O55" s="6">
        <f t="shared" si="0"/>
        <v>1276595.74</v>
      </c>
      <c r="P55" s="14">
        <f t="shared" si="1"/>
        <v>0</v>
      </c>
    </row>
    <row r="56" spans="2:16" ht="23.25" customHeight="1">
      <c r="B56" s="18" t="s">
        <v>43</v>
      </c>
      <c r="C56" s="11" t="s">
        <v>23</v>
      </c>
      <c r="D56" s="12" t="s">
        <v>19</v>
      </c>
      <c r="E56" s="12" t="s">
        <v>22</v>
      </c>
      <c r="F56" s="12" t="s">
        <v>80</v>
      </c>
      <c r="G56" s="12" t="s">
        <v>51</v>
      </c>
      <c r="H56" s="19"/>
      <c r="I56" s="7">
        <v>127659.57</v>
      </c>
      <c r="J56" s="7"/>
      <c r="K56" s="7"/>
      <c r="L56" s="7"/>
      <c r="M56" s="20"/>
      <c r="N56" s="21"/>
      <c r="O56" s="6">
        <f t="shared" si="0"/>
        <v>127659.57</v>
      </c>
      <c r="P56" s="14">
        <v>0</v>
      </c>
    </row>
    <row r="57" spans="2:16" ht="50.25" customHeight="1">
      <c r="B57" s="18" t="s">
        <v>138</v>
      </c>
      <c r="C57" s="11" t="s">
        <v>23</v>
      </c>
      <c r="D57" s="12" t="s">
        <v>19</v>
      </c>
      <c r="E57" s="12" t="s">
        <v>22</v>
      </c>
      <c r="F57" s="12" t="s">
        <v>139</v>
      </c>
      <c r="G57" s="12" t="s">
        <v>87</v>
      </c>
      <c r="H57" s="19"/>
      <c r="I57" s="7">
        <v>3198700</v>
      </c>
      <c r="J57" s="7"/>
      <c r="K57" s="7"/>
      <c r="L57" s="7"/>
      <c r="M57" s="20"/>
      <c r="N57" s="21"/>
      <c r="O57" s="6">
        <f t="shared" si="0"/>
        <v>3198700</v>
      </c>
      <c r="P57" s="14">
        <v>0</v>
      </c>
    </row>
    <row r="58" spans="2:16" ht="23.25" customHeight="1">
      <c r="B58" s="45" t="s">
        <v>100</v>
      </c>
      <c r="C58" s="11" t="s">
        <v>23</v>
      </c>
      <c r="D58" s="12" t="s">
        <v>19</v>
      </c>
      <c r="E58" s="12" t="s">
        <v>22</v>
      </c>
      <c r="F58" s="12" t="s">
        <v>99</v>
      </c>
      <c r="G58" s="12" t="s">
        <v>35</v>
      </c>
      <c r="H58" s="46"/>
      <c r="I58" s="21">
        <v>1000000</v>
      </c>
      <c r="J58" s="7"/>
      <c r="K58" s="7"/>
      <c r="L58" s="7"/>
      <c r="M58" s="7"/>
      <c r="N58" s="21"/>
      <c r="O58" s="6">
        <f t="shared" si="0"/>
        <v>1000000</v>
      </c>
      <c r="P58" s="14">
        <f t="shared" si="1"/>
        <v>0</v>
      </c>
    </row>
    <row r="59" spans="2:16" ht="25.5" customHeight="1">
      <c r="B59" s="18" t="s">
        <v>4</v>
      </c>
      <c r="C59" s="11" t="s">
        <v>23</v>
      </c>
      <c r="D59" s="12" t="s">
        <v>19</v>
      </c>
      <c r="E59" s="12" t="s">
        <v>22</v>
      </c>
      <c r="F59" s="12" t="s">
        <v>101</v>
      </c>
      <c r="G59" s="12" t="s">
        <v>35</v>
      </c>
      <c r="H59" s="12"/>
      <c r="I59" s="7">
        <v>83522</v>
      </c>
      <c r="J59" s="7"/>
      <c r="K59" s="7"/>
      <c r="L59" s="7"/>
      <c r="M59" s="20"/>
      <c r="N59" s="21"/>
      <c r="O59" s="6">
        <f t="shared" si="0"/>
        <v>83522</v>
      </c>
      <c r="P59" s="14">
        <f t="shared" si="1"/>
        <v>0</v>
      </c>
    </row>
    <row r="60" spans="2:16" ht="22.5" customHeight="1">
      <c r="B60" s="22" t="s">
        <v>6</v>
      </c>
      <c r="C60" s="11" t="s">
        <v>23</v>
      </c>
      <c r="D60" s="12" t="s">
        <v>21</v>
      </c>
      <c r="E60" s="12" t="s">
        <v>20</v>
      </c>
      <c r="F60" s="12" t="s">
        <v>102</v>
      </c>
      <c r="G60" s="12" t="s">
        <v>35</v>
      </c>
      <c r="H60" s="12"/>
      <c r="I60" s="23">
        <v>3466929</v>
      </c>
      <c r="J60" s="7"/>
      <c r="K60" s="7"/>
      <c r="L60" s="7"/>
      <c r="M60" s="20"/>
      <c r="N60" s="24"/>
      <c r="O60" s="6">
        <f t="shared" si="0"/>
        <v>3466929</v>
      </c>
      <c r="P60" s="14">
        <f>N60/I60*100</f>
        <v>0</v>
      </c>
    </row>
    <row r="61" spans="2:16" ht="30" customHeight="1">
      <c r="B61" s="18" t="s">
        <v>107</v>
      </c>
      <c r="C61" s="11" t="s">
        <v>23</v>
      </c>
      <c r="D61" s="12" t="s">
        <v>108</v>
      </c>
      <c r="E61" s="12" t="s">
        <v>108</v>
      </c>
      <c r="F61" s="12" t="s">
        <v>109</v>
      </c>
      <c r="G61" s="12" t="s">
        <v>110</v>
      </c>
      <c r="H61" s="12"/>
      <c r="I61" s="23"/>
      <c r="J61" s="7"/>
      <c r="K61" s="7"/>
      <c r="L61" s="7"/>
      <c r="M61" s="7"/>
      <c r="N61" s="24"/>
      <c r="O61" s="6">
        <f t="shared" si="0"/>
        <v>0</v>
      </c>
      <c r="P61" s="55"/>
    </row>
    <row r="62" spans="2:16" ht="12">
      <c r="B62" s="47" t="s">
        <v>112</v>
      </c>
      <c r="C62" s="11" t="s">
        <v>23</v>
      </c>
      <c r="D62" s="12" t="s">
        <v>113</v>
      </c>
      <c r="E62" s="12" t="s">
        <v>20</v>
      </c>
      <c r="F62" s="12" t="s">
        <v>114</v>
      </c>
      <c r="G62" s="12"/>
      <c r="H62" s="12"/>
      <c r="I62" s="23"/>
      <c r="J62" s="7"/>
      <c r="K62" s="7"/>
      <c r="L62" s="7"/>
      <c r="M62" s="7"/>
      <c r="N62" s="24"/>
      <c r="O62" s="6">
        <f t="shared" si="0"/>
        <v>0</v>
      </c>
      <c r="P62" s="55"/>
    </row>
    <row r="63" spans="2:16" s="50" customFormat="1" ht="12">
      <c r="B63" s="51"/>
      <c r="C63" s="51"/>
      <c r="D63" s="51"/>
      <c r="E63" s="51"/>
      <c r="F63" s="51"/>
      <c r="G63" s="51"/>
      <c r="H63" s="51"/>
      <c r="I63" s="52"/>
      <c r="J63" s="52"/>
      <c r="K63" s="52"/>
      <c r="L63" s="52"/>
      <c r="M63" s="52"/>
      <c r="N63" s="52"/>
      <c r="O63" s="52"/>
      <c r="P63" s="53"/>
    </row>
    <row r="64" spans="9:16" ht="12">
      <c r="I64" s="8"/>
      <c r="J64" s="8"/>
      <c r="K64" s="8"/>
      <c r="L64" s="8"/>
      <c r="M64" s="8"/>
      <c r="N64" s="8"/>
      <c r="O64" s="8"/>
      <c r="P64" s="48"/>
    </row>
    <row r="65" spans="9:16" ht="12">
      <c r="I65" s="8"/>
      <c r="N65" s="8"/>
      <c r="O65" s="8"/>
      <c r="P65" s="48"/>
    </row>
    <row r="66" spans="9:16" ht="12">
      <c r="I66" s="8" t="e">
        <f>#REF!+'[1]Лист1'!$M$7</f>
        <v>#REF!</v>
      </c>
      <c r="J66" s="8" t="e">
        <f>#REF!+'[1]Лист1'!$M$7</f>
        <v>#REF!</v>
      </c>
      <c r="K66" s="8" t="e">
        <f>#REF!+'[1]Лист1'!$M$7</f>
        <v>#REF!</v>
      </c>
      <c r="L66" s="8" t="e">
        <f>#REF!+'[1]Лист1'!$M$7</f>
        <v>#REF!</v>
      </c>
      <c r="M66" s="8" t="e">
        <f>#REF!+'[1]Лист1'!$M$7</f>
        <v>#REF!</v>
      </c>
      <c r="N66" s="8"/>
      <c r="O66" s="8"/>
      <c r="P66" s="48"/>
    </row>
    <row r="67" spans="14:16" ht="12">
      <c r="N67" s="57"/>
      <c r="P67" s="48"/>
    </row>
    <row r="68" spans="14:16" ht="12">
      <c r="N68" s="57"/>
      <c r="P68" s="48"/>
    </row>
    <row r="69" spans="14:16" ht="12">
      <c r="N69" s="57"/>
      <c r="P69" s="48"/>
    </row>
    <row r="70" ht="12">
      <c r="P70" s="49"/>
    </row>
  </sheetData>
  <sheetProtection/>
  <mergeCells count="7">
    <mergeCell ref="B1:P1"/>
    <mergeCell ref="B2:B3"/>
    <mergeCell ref="C2:H2"/>
    <mergeCell ref="I2:I3"/>
    <mergeCell ref="N2:N3"/>
    <mergeCell ref="P2:P3"/>
    <mergeCell ref="O2:O3"/>
  </mergeCells>
  <printOptions/>
  <pageMargins left="0.5511811023622047" right="0.35433070866141736" top="0.3937007874015748" bottom="0.3937007874015748" header="0.5118110236220472" footer="0.5118110236220472"/>
  <pageSetup horizontalDpi="600" verticalDpi="600" orientation="portrait" paperSize="9" scale="65" r:id="rId1"/>
  <rowBreaks count="2" manualBreakCount="2">
    <brk id="45" min="1" max="15" man="1"/>
    <brk id="63" min="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Цыбегмит Бадмацыреновна Дылыкова</cp:lastModifiedBy>
  <cp:lastPrinted>2019-02-14T07:38:05Z</cp:lastPrinted>
  <dcterms:created xsi:type="dcterms:W3CDTF">2014-11-30T22:38:33Z</dcterms:created>
  <dcterms:modified xsi:type="dcterms:W3CDTF">2019-02-14T07:40:49Z</dcterms:modified>
  <cp:category/>
  <cp:version/>
  <cp:contentType/>
  <cp:contentStatus/>
</cp:coreProperties>
</file>